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9264"/>
  </bookViews>
  <sheets>
    <sheet name="ACT" sheetId="3" r:id="rId1"/>
  </sheets>
  <definedNames>
    <definedName name="_xlnm._FilterDatabase" localSheetId="0" hidden="1">ACT!$A$2:$C$66</definedName>
    <definedName name="_xlnm.Print_Area" localSheetId="0">ACT!$A$1:$C$79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C55" i="3"/>
  <c r="B55" i="3"/>
  <c r="C48" i="3"/>
  <c r="B48" i="3"/>
  <c r="C43" i="3"/>
  <c r="B43" i="3"/>
  <c r="C32" i="3"/>
  <c r="B32" i="3"/>
  <c r="C27" i="3"/>
  <c r="B27" i="3"/>
  <c r="C4" i="3"/>
  <c r="B4" i="3"/>
  <c r="C17" i="3"/>
  <c r="B17" i="3"/>
  <c r="C13" i="3"/>
  <c r="B13" i="3"/>
  <c r="B24" i="3" l="1"/>
  <c r="C24" i="3"/>
  <c r="B64" i="3"/>
  <c r="C64" i="3"/>
  <c r="C2" i="3"/>
  <c r="B66" i="3" l="1"/>
  <c r="C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<sst xmlns="http://schemas.openxmlformats.org/spreadsheetml/2006/main" count="56" uniqueCount="56">
  <si>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</si>
  <si>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</si>
  <si>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</si>
  <si>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</si>
  <si>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</si>
  <si>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</si>
  <si>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</si>
  <si>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</si>
  <si>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</si>
  <si>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</si>
  <si>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</si>
  <si>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</si>
  <si>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</si>
  <si>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</si>
  <si>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</si>
  <si>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</si>
  <si>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</si>
  <si>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</si>
  <si>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</si>
  <si>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</si>
  <si>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</si>
  <si>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</si>
  <si>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</si>
  <si>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</si>
  <si>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</si>
  <si>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</si>
  <si>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</si>
  <si>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</si>
  <si>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</si>
  <si>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</si>
  <si>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</si>
  <si>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</si>
  <si>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</si>
  <si>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</si>
  <si>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</si>
  <si>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</si>
  <si>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</si>
  <si>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</si>
  <si>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</si>
  <si>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</si>
  <si>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</si>
  <si>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</si>
  <si>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</si>
  <si>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</si>
  <si>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</si>
  <si>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</si>
  <si>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</si>
  <si>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</si>
  <si>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</si>
  <si>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</si>
  <si>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</si>
  <si>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</si>
  <si>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</si>
  <si>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</si>
  <si>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</si>
  <si>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Municipio de León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</si>
</sst>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165" fontId="3" fillId="0" borderId="4" xfId="16" applyNumberFormat="1" applyFont="1" applyBorder="1" applyAlignment="1" applyProtection="1">
      <alignment horizontal="center" vertical="center"/>
      <protection locked="0"/>
    </xf>
    <xf numFmtId="165" fontId="2" fillId="0" borderId="4" xfId="16" applyNumberFormat="1" applyFont="1" applyFill="1" applyBorder="1" applyAlignment="1" applyProtection="1">
      <alignment horizontal="right" vertical="center"/>
      <protection locked="0"/>
    </xf>
    <xf numFmtId="165" fontId="3" fillId="0" borderId="4" xfId="16" applyNumberFormat="1" applyFont="1" applyBorder="1" applyAlignment="1" applyProtection="1">
      <alignment horizontal="right" vertical="center"/>
      <protection locked="0"/>
    </xf>
    <xf numFmtId="165" fontId="2" fillId="0" borderId="4" xfId="16" applyNumberFormat="1" applyFont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678180</xdr:colOff>
      <xdr:row>74</xdr:row>
      <xdr:rowOff>99060</xdr:rowOff>
    </xdr:from>
    <xdr:to>
      <xdr:col>2</xdr:col>
      <xdr:colOff>1263015</xdr:colOff>
      <xdr:row>81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678180" y="1095756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A75" sqref="A75"/>
    </sheetView>
  </sheetViews>
  <sheetFormatPr baseColWidth="10" defaultColWidth="12" defaultRowHeight="10.199999999999999" x14ac:dyDescent="0.2"/>
  <cols>
    <col min="1" max="1" width="10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12"/>
      <c r="C3" s="12"/>
    </row>
    <row r="4" spans="1:3" x14ac:dyDescent="0.2">
      <c r="A4" s="6" t="s">
        <v>2</v>
      </c>
      <c r="B4" s="13">
        <f>SUM(B5:B11)</f>
        <v>1647112051.3000002</v>
      </c>
      <c r="C4" s="13">
        <f>SUM(C5:C11)</f>
        <v>3256767531.0100007</v>
      </c>
    </row>
    <row r="5" spans="1:3" x14ac:dyDescent="0.2">
      <c r="A5" s="7" t="s">
        <v>3</v>
      </c>
      <c r="B5" s="14">
        <v>1354618221.1200001</v>
      </c>
      <c r="C5" s="14">
        <v>2212153888.4300003</v>
      </c>
    </row>
    <row r="6" spans="1:3" x14ac:dyDescent="0.2">
      <c r="A6" s="7" t="s">
        <v>4</v>
      </c>
      <c r="B6" s="14">
        <v>0</v>
      </c>
      <c r="C6" s="14">
        <v>0</v>
      </c>
    </row>
    <row r="7" spans="1:3" x14ac:dyDescent="0.2">
      <c r="A7" s="7" t="s">
        <v>5</v>
      </c>
      <c r="B7" s="14">
        <v>0</v>
      </c>
      <c r="C7" s="14">
        <v>69875.399999999994</v>
      </c>
    </row>
    <row r="8" spans="1:3" x14ac:dyDescent="0.2">
      <c r="A8" s="7" t="s">
        <v>6</v>
      </c>
      <c r="B8" s="14">
        <v>119959771.48000002</v>
      </c>
      <c r="C8" s="14">
        <v>470349190.36000001</v>
      </c>
    </row>
    <row r="9" spans="1:3" x14ac:dyDescent="0.2">
      <c r="A9" s="7" t="s">
        <v>7</v>
      </c>
      <c r="B9" s="14">
        <v>35345833.180000007</v>
      </c>
      <c r="C9" s="14">
        <v>162582889.83999997</v>
      </c>
    </row>
    <row r="10" spans="1:3" x14ac:dyDescent="0.2">
      <c r="A10" s="7" t="s">
        <v>8</v>
      </c>
      <c r="B10" s="14">
        <v>137188225.52000001</v>
      </c>
      <c r="C10" s="14">
        <v>411611686.97999996</v>
      </c>
    </row>
    <row r="11" spans="1:3" ht="11.25" customHeight="1" x14ac:dyDescent="0.2">
      <c r="A11" s="7" t="s">
        <v>9</v>
      </c>
      <c r="B11" s="14">
        <v>0</v>
      </c>
      <c r="C11" s="14">
        <v>0</v>
      </c>
    </row>
    <row r="12" spans="1:3" ht="11.25" customHeight="1" x14ac:dyDescent="0.2">
      <c r="A12" s="7"/>
      <c r="B12" s="12"/>
      <c r="C12" s="12"/>
    </row>
    <row r="13" spans="1:3" ht="30.6" x14ac:dyDescent="0.2">
      <c r="A13" s="6" t="s">
        <v>10</v>
      </c>
      <c r="B13" s="13">
        <f>SUM(B14:B15)</f>
        <v>1703173048.2199998</v>
      </c>
      <c r="C13" s="13">
        <f>SUM(C14:C15)</f>
        <v>6328661372.1700001</v>
      </c>
    </row>
    <row r="14" spans="1:3" ht="20.399999999999999" x14ac:dyDescent="0.2">
      <c r="A14" s="7" t="s">
        <v>11</v>
      </c>
      <c r="B14" s="14">
        <v>1687479272.3299997</v>
      </c>
      <c r="C14" s="14">
        <v>6165961615.7700005</v>
      </c>
    </row>
    <row r="15" spans="1:3" ht="11.25" customHeight="1" x14ac:dyDescent="0.2">
      <c r="A15" s="7" t="s">
        <v>12</v>
      </c>
      <c r="B15" s="14">
        <v>15693775.889999999</v>
      </c>
      <c r="C15" s="14">
        <v>162699756.40000001</v>
      </c>
    </row>
    <row r="16" spans="1:3" ht="11.25" customHeight="1" x14ac:dyDescent="0.2">
      <c r="A16" s="7"/>
      <c r="B16" s="12"/>
      <c r="C16" s="12"/>
    </row>
    <row r="17" spans="1:3" ht="11.25" customHeight="1" x14ac:dyDescent="0.2">
      <c r="A17" s="6" t="s">
        <v>13</v>
      </c>
      <c r="B17" s="13">
        <f>SUM(B18:B22)</f>
        <v>4136937.8</v>
      </c>
      <c r="C17" s="13">
        <f>SUM(C18:C22)</f>
        <v>35884592.039999999</v>
      </c>
    </row>
    <row r="18" spans="1:3" ht="11.25" customHeight="1" x14ac:dyDescent="0.2">
      <c r="A18" s="7" t="s">
        <v>14</v>
      </c>
      <c r="B18" s="14">
        <v>0</v>
      </c>
      <c r="C18" s="14">
        <v>0</v>
      </c>
    </row>
    <row r="19" spans="1:3" ht="11.25" customHeight="1" x14ac:dyDescent="0.2">
      <c r="A19" s="7" t="s">
        <v>15</v>
      </c>
      <c r="B19" s="14">
        <v>0</v>
      </c>
      <c r="C19" s="14">
        <v>9734.76</v>
      </c>
    </row>
    <row r="20" spans="1:3" ht="11.25" customHeight="1" x14ac:dyDescent="0.2">
      <c r="A20" s="7" t="s">
        <v>16</v>
      </c>
      <c r="B20" s="14">
        <v>0</v>
      </c>
      <c r="C20" s="14">
        <v>0</v>
      </c>
    </row>
    <row r="21" spans="1:3" ht="11.25" customHeight="1" x14ac:dyDescent="0.2">
      <c r="A21" s="7" t="s">
        <v>17</v>
      </c>
      <c r="B21" s="14">
        <v>0</v>
      </c>
      <c r="C21" s="14">
        <v>19990000</v>
      </c>
    </row>
    <row r="22" spans="1:3" ht="11.25" customHeight="1" x14ac:dyDescent="0.2">
      <c r="A22" s="7" t="s">
        <v>18</v>
      </c>
      <c r="B22" s="14">
        <v>4136937.8</v>
      </c>
      <c r="C22" s="14">
        <v>15884857.279999999</v>
      </c>
    </row>
    <row r="23" spans="1:3" ht="11.25" customHeight="1" x14ac:dyDescent="0.2">
      <c r="A23" s="8"/>
      <c r="B23" s="12"/>
      <c r="C23" s="12"/>
    </row>
    <row r="24" spans="1:3" ht="11.25" customHeight="1" x14ac:dyDescent="0.2">
      <c r="A24" s="4" t="s">
        <v>19</v>
      </c>
      <c r="B24" s="15">
        <f>+B17+B13+B4</f>
        <v>3354422037.3199997</v>
      </c>
      <c r="C24" s="15">
        <f>+C17+C13+C4</f>
        <v>9621313495.2200012</v>
      </c>
    </row>
    <row r="25" spans="1:3" ht="11.25" customHeight="1" x14ac:dyDescent="0.2">
      <c r="A25" s="9"/>
      <c r="B25" s="12"/>
      <c r="C25" s="12"/>
    </row>
    <row r="26" spans="1:3" s="5" customFormat="1" ht="11.25" customHeight="1" x14ac:dyDescent="0.2">
      <c r="A26" s="4" t="s">
        <v>20</v>
      </c>
      <c r="B26" s="12"/>
      <c r="C26" s="12"/>
    </row>
    <row r="27" spans="1:3" ht="11.25" customHeight="1" x14ac:dyDescent="0.2">
      <c r="A27" s="6" t="s">
        <v>21</v>
      </c>
      <c r="B27" s="13">
        <f>SUM(B28:B30)</f>
        <v>1165413790.8000002</v>
      </c>
      <c r="C27" s="13">
        <f>SUM(C28:C30)</f>
        <v>5486995909.0199995</v>
      </c>
    </row>
    <row r="28" spans="1:3" ht="11.25" customHeight="1" x14ac:dyDescent="0.2">
      <c r="A28" s="7" t="s">
        <v>22</v>
      </c>
      <c r="B28" s="14">
        <v>745974648.74000013</v>
      </c>
      <c r="C28" s="14">
        <v>3278723013.5599995</v>
      </c>
    </row>
    <row r="29" spans="1:3" ht="11.25" customHeight="1" x14ac:dyDescent="0.2">
      <c r="A29" s="7" t="s">
        <v>23</v>
      </c>
      <c r="B29" s="14">
        <v>68380082.410000011</v>
      </c>
      <c r="C29" s="14">
        <v>287983409.84999996</v>
      </c>
    </row>
    <row r="30" spans="1:3" ht="11.25" customHeight="1" x14ac:dyDescent="0.2">
      <c r="A30" s="7" t="s">
        <v>24</v>
      </c>
      <c r="B30" s="14">
        <v>351059059.64999998</v>
      </c>
      <c r="C30" s="14">
        <v>1920289485.6099999</v>
      </c>
    </row>
    <row r="31" spans="1:3" ht="11.25" customHeight="1" x14ac:dyDescent="0.2">
      <c r="A31" s="7"/>
      <c r="B31" s="12"/>
      <c r="C31" s="12"/>
    </row>
    <row r="32" spans="1:3" ht="11.25" customHeight="1" x14ac:dyDescent="0.2">
      <c r="A32" s="6" t="s">
        <v>25</v>
      </c>
      <c r="B32" s="13">
        <f>SUM(B33:B41)</f>
        <v>450224681.63999999</v>
      </c>
      <c r="C32" s="13">
        <f>SUM(C33:C41)</f>
        <v>1860902105.79</v>
      </c>
    </row>
    <row r="33" spans="1:3" ht="11.25" customHeight="1" x14ac:dyDescent="0.2">
      <c r="A33" s="7" t="s">
        <v>26</v>
      </c>
      <c r="B33" s="14">
        <v>327743725.24000001</v>
      </c>
      <c r="C33" s="14">
        <v>1107019902.23</v>
      </c>
    </row>
    <row r="34" spans="1:3" ht="11.25" customHeight="1" x14ac:dyDescent="0.2">
      <c r="A34" s="7" t="s">
        <v>27</v>
      </c>
      <c r="B34" s="14">
        <v>76341432.049999997</v>
      </c>
      <c r="C34" s="14">
        <v>204715995.70999998</v>
      </c>
    </row>
    <row r="35" spans="1:3" ht="11.25" customHeight="1" x14ac:dyDescent="0.2">
      <c r="A35" s="7" t="s">
        <v>28</v>
      </c>
      <c r="B35" s="14">
        <v>10529647</v>
      </c>
      <c r="C35" s="14">
        <v>142297037.75</v>
      </c>
    </row>
    <row r="36" spans="1:3" ht="11.25" customHeight="1" x14ac:dyDescent="0.2">
      <c r="A36" s="7" t="s">
        <v>29</v>
      </c>
      <c r="B36" s="14">
        <v>35209572.099999994</v>
      </c>
      <c r="C36" s="14">
        <v>326438252.12</v>
      </c>
    </row>
    <row r="37" spans="1:3" ht="11.25" customHeight="1" x14ac:dyDescent="0.2">
      <c r="A37" s="7" t="s">
        <v>30</v>
      </c>
      <c r="B37" s="14">
        <v>286182.40000000002</v>
      </c>
      <c r="C37" s="14">
        <v>1172990</v>
      </c>
    </row>
    <row r="38" spans="1:3" ht="11.25" customHeight="1" x14ac:dyDescent="0.2">
      <c r="A38" s="7" t="s">
        <v>31</v>
      </c>
      <c r="B38" s="14">
        <v>0</v>
      </c>
      <c r="C38" s="14">
        <v>0</v>
      </c>
    </row>
    <row r="39" spans="1:3" ht="11.25" customHeight="1" x14ac:dyDescent="0.2">
      <c r="A39" s="7" t="s">
        <v>32</v>
      </c>
      <c r="B39" s="14">
        <v>0</v>
      </c>
      <c r="C39" s="14">
        <v>0</v>
      </c>
    </row>
    <row r="40" spans="1:3" ht="11.25" customHeight="1" x14ac:dyDescent="0.2">
      <c r="A40" s="7" t="s">
        <v>33</v>
      </c>
      <c r="B40" s="14">
        <v>0</v>
      </c>
      <c r="C40" s="14">
        <v>79105396</v>
      </c>
    </row>
    <row r="41" spans="1:3" ht="11.25" customHeight="1" x14ac:dyDescent="0.2">
      <c r="A41" s="7" t="s">
        <v>34</v>
      </c>
      <c r="B41" s="14">
        <v>114122.85</v>
      </c>
      <c r="C41" s="14">
        <v>152531.98000000001</v>
      </c>
    </row>
    <row r="42" spans="1:3" ht="11.25" customHeight="1" x14ac:dyDescent="0.2">
      <c r="A42" s="7"/>
      <c r="B42" s="12"/>
      <c r="C42" s="12"/>
    </row>
    <row r="43" spans="1:3" ht="11.25" customHeight="1" x14ac:dyDescent="0.2">
      <c r="A43" s="6" t="s">
        <v>35</v>
      </c>
      <c r="B43" s="13">
        <f>SUM(B44:B46)</f>
        <v>0</v>
      </c>
      <c r="C43" s="13">
        <f>SUM(C44:C46)</f>
        <v>0</v>
      </c>
    </row>
    <row r="44" spans="1:3" ht="11.25" customHeight="1" x14ac:dyDescent="0.2">
      <c r="A44" s="7" t="s">
        <v>36</v>
      </c>
      <c r="B44" s="14">
        <v>0</v>
      </c>
      <c r="C44" s="14">
        <v>0</v>
      </c>
    </row>
    <row r="45" spans="1:3" ht="11.25" customHeight="1" x14ac:dyDescent="0.2">
      <c r="A45" s="7" t="s">
        <v>37</v>
      </c>
      <c r="B45" s="14">
        <v>0</v>
      </c>
      <c r="C45" s="14">
        <v>0</v>
      </c>
    </row>
    <row r="46" spans="1:3" ht="11.25" customHeight="1" x14ac:dyDescent="0.2">
      <c r="A46" s="7" t="s">
        <v>38</v>
      </c>
      <c r="B46" s="14">
        <v>0</v>
      </c>
      <c r="C46" s="14">
        <v>0</v>
      </c>
    </row>
    <row r="47" spans="1:3" ht="11.25" customHeight="1" x14ac:dyDescent="0.2">
      <c r="A47" s="7"/>
      <c r="B47" s="12"/>
      <c r="C47" s="12"/>
    </row>
    <row r="48" spans="1:3" ht="11.25" customHeight="1" x14ac:dyDescent="0.2">
      <c r="A48" s="6" t="s">
        <v>39</v>
      </c>
      <c r="B48" s="13">
        <f>SUM(B49:B53)</f>
        <v>24072606.049999997</v>
      </c>
      <c r="C48" s="13">
        <f>SUM(C49:C53)</f>
        <v>124633491.04000001</v>
      </c>
    </row>
    <row r="49" spans="1:3" ht="11.25" customHeight="1" x14ac:dyDescent="0.2">
      <c r="A49" s="7" t="s">
        <v>40</v>
      </c>
      <c r="B49" s="14">
        <v>24072606.049999997</v>
      </c>
      <c r="C49" s="14">
        <v>124521312.88000001</v>
      </c>
    </row>
    <row r="50" spans="1:3" ht="11.25" customHeight="1" x14ac:dyDescent="0.2">
      <c r="A50" s="7" t="s">
        <v>41</v>
      </c>
      <c r="B50" s="14">
        <v>0</v>
      </c>
      <c r="C50" s="14">
        <v>0</v>
      </c>
    </row>
    <row r="51" spans="1:3" ht="11.25" customHeight="1" x14ac:dyDescent="0.2">
      <c r="A51" s="7" t="s">
        <v>42</v>
      </c>
      <c r="B51" s="14">
        <v>0</v>
      </c>
      <c r="C51" s="14">
        <v>112178.16</v>
      </c>
    </row>
    <row r="52" spans="1:3" ht="11.25" customHeight="1" x14ac:dyDescent="0.2">
      <c r="A52" s="7" t="s">
        <v>43</v>
      </c>
      <c r="B52" s="14">
        <v>0</v>
      </c>
      <c r="C52" s="14">
        <v>0</v>
      </c>
    </row>
    <row r="53" spans="1:3" ht="11.25" customHeight="1" x14ac:dyDescent="0.2">
      <c r="A53" s="7" t="s">
        <v>44</v>
      </c>
      <c r="B53" s="14">
        <v>0</v>
      </c>
      <c r="C53" s="14">
        <v>0</v>
      </c>
    </row>
    <row r="54" spans="1:3" ht="11.25" customHeight="1" x14ac:dyDescent="0.2">
      <c r="A54" s="7"/>
      <c r="B54" s="12"/>
      <c r="C54" s="12"/>
    </row>
    <row r="55" spans="1:3" ht="11.25" customHeight="1" x14ac:dyDescent="0.2">
      <c r="A55" s="6" t="s">
        <v>45</v>
      </c>
      <c r="B55" s="13">
        <f>SUM(B56:B59)</f>
        <v>71493249.169999972</v>
      </c>
      <c r="C55" s="13">
        <f>SUM(C56:C59)</f>
        <v>337796056.17000002</v>
      </c>
    </row>
    <row r="56" spans="1:3" ht="11.25" customHeight="1" x14ac:dyDescent="0.2">
      <c r="A56" s="7" t="s">
        <v>46</v>
      </c>
      <c r="B56" s="14">
        <v>71372871.119999975</v>
      </c>
      <c r="C56" s="14">
        <v>282381291.89000005</v>
      </c>
    </row>
    <row r="57" spans="1:3" ht="11.25" customHeight="1" x14ac:dyDescent="0.2">
      <c r="A57" s="7" t="s">
        <v>47</v>
      </c>
      <c r="B57" s="14">
        <v>0</v>
      </c>
      <c r="C57" s="14">
        <v>18040000</v>
      </c>
    </row>
    <row r="58" spans="1:3" ht="11.25" customHeight="1" x14ac:dyDescent="0.2">
      <c r="A58" s="7" t="s">
        <v>48</v>
      </c>
      <c r="B58" s="14">
        <v>0</v>
      </c>
      <c r="C58" s="14">
        <v>69236.5</v>
      </c>
    </row>
    <row r="59" spans="1:3" ht="11.25" customHeight="1" x14ac:dyDescent="0.2">
      <c r="A59" s="7" t="s">
        <v>49</v>
      </c>
      <c r="B59" s="14">
        <v>120378.05</v>
      </c>
      <c r="C59" s="14">
        <v>37305527.779999994</v>
      </c>
    </row>
    <row r="60" spans="1:3" ht="11.25" customHeight="1" x14ac:dyDescent="0.2">
      <c r="A60" s="7"/>
      <c r="B60" s="12"/>
      <c r="C60" s="12"/>
    </row>
    <row r="61" spans="1:3" ht="11.25" customHeight="1" x14ac:dyDescent="0.2">
      <c r="A61" s="6" t="s">
        <v>50</v>
      </c>
      <c r="B61" s="13">
        <f>B62</f>
        <v>11938943.479999999</v>
      </c>
      <c r="C61" s="13">
        <f>C62</f>
        <v>607333996.60000014</v>
      </c>
    </row>
    <row r="62" spans="1:3" ht="11.25" customHeight="1" x14ac:dyDescent="0.2">
      <c r="A62" s="7" t="s">
        <v>51</v>
      </c>
      <c r="B62" s="14">
        <v>11938943.479999999</v>
      </c>
      <c r="C62" s="14">
        <v>607333996.60000014</v>
      </c>
    </row>
    <row r="63" spans="1:3" ht="11.25" customHeight="1" x14ac:dyDescent="0.2">
      <c r="A63" s="8"/>
      <c r="B63" s="12"/>
      <c r="C63" s="12"/>
    </row>
    <row r="64" spans="1:3" ht="11.25" customHeight="1" x14ac:dyDescent="0.2">
      <c r="A64" s="4" t="s">
        <v>52</v>
      </c>
      <c r="B64" s="13">
        <f>B27+B32+B43+B48+B55+B61</f>
        <v>1723143271.1400001</v>
      </c>
      <c r="C64" s="13">
        <f>C27+C32+C43+C48+C55+C61</f>
        <v>8417661558.6199999</v>
      </c>
    </row>
    <row r="65" spans="1:3" ht="11.25" customHeight="1" x14ac:dyDescent="0.2">
      <c r="A65" s="9"/>
      <c r="B65" s="12"/>
      <c r="C65" s="12"/>
    </row>
    <row r="66" spans="1:3" s="5" customFormat="1" x14ac:dyDescent="0.2">
      <c r="A66" s="4" t="s">
        <v>53</v>
      </c>
      <c r="B66" s="13">
        <f>B24-B64</f>
        <v>1631278766.1799996</v>
      </c>
      <c r="C66" s="13">
        <f>C24-C64</f>
        <v>1203651936.6000013</v>
      </c>
    </row>
    <row r="67" spans="1:3" s="5" customFormat="1" x14ac:dyDescent="0.2">
      <c r="A67" s="8"/>
      <c r="B67" s="2"/>
      <c r="C67" s="2"/>
    </row>
    <row r="68" spans="1:3" s="10" customFormat="1" x14ac:dyDescent="0.2">
      <c r="A68" s="3"/>
      <c r="B68" s="3"/>
      <c r="C68" s="3"/>
    </row>
    <row r="69" spans="1:3" ht="13.2" x14ac:dyDescent="0.2">
      <c r="A69" s="11" t="s">
        <v>54</v>
      </c>
    </row>
  </sheetData>
  <sheetProtection formatCells="0" formatColumns="0" formatRows="0" autoFilter="0"/>
  <autoFilter ref="A2:C66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ignoredErrors>
    <ignoredError sqref="C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purl.org/dc/terms/"/>
    <ds:schemaRef ds:uri="6aa8a68a-ab09-4ac8-a697-fdce915bc56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cp:lastPrinted>2026-04-23T18:58:35Z</cp:lastPrinted>
  <dcterms:created xsi:type="dcterms:W3CDTF">2012-12-11T20:29:16Z</dcterms:created>
  <dcterms:modified xsi:type="dcterms:W3CDTF">2026-04-23T19:08:03Z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